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Жилейкин ФС\Desktop\"/>
    </mc:Choice>
  </mc:AlternateContent>
  <bookViews>
    <workbookView xWindow="120" yWindow="45" windowWidth="19020" windowHeight="9090"/>
  </bookViews>
  <sheets>
    <sheet name="Лист данных" sheetId="2" r:id="rId1"/>
  </sheets>
  <calcPr calcId="162913" refMode="R1C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<sst xmlns="http://schemas.openxmlformats.org/spreadsheetml/2006/main" count="56" uniqueCount="49">
  <si>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</si>
  <si>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</si>
  <si>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</si>
  <si>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</si>
  <si>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</si>
  <si>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</si>
  <si>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</si>
  <si>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</si>
  <si>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</si>
  <si>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</si>
  <si>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01.09.2016</t>
  </si>
  <si>
    <t>Показания на 01.10.2016</t>
  </si>
  <si>
    <t>Срез показаний счетчика с коэффициентами за период 01.09.2016 - 01.10.2016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</si>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</sst>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4" fontId="4" fillId="0" borderId="2" xfId="0" applyNumberFormat="1" applyFont="1" applyBorder="1" applyAlignment="1">
      <alignment horizontal="right" vertical="center" wrapText="1" shrinkToFi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65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20" sqref="F20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36819.226499999997</v>
      </c>
      <c r="G6" s="10">
        <v>37227.125</v>
      </c>
      <c r="H6" s="10">
        <f>IF(AND(G6 &lt;&gt; "-", F6 &lt;&gt; "-"), G6-F6, IF(G6 = "-",F6,G6))</f>
        <v>407.89850000000297</v>
      </c>
      <c r="I6" s="11">
        <f>IF(AND(H6 &lt;&gt; "-", $C6 &lt;&gt; "-", $D6 &lt;&gt; "-"), H6 * ($C6 * $D6), "-")</f>
        <v>8157.9700000000594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16644.028999999999</v>
      </c>
      <c r="G7" s="10">
        <v>16865.9185</v>
      </c>
      <c r="H7" s="10">
        <f t="shared" ref="H7:H35" si="0">IF(AND(G7 &lt;&gt; "-", F7 &lt;&gt; "-"), G7-F7, IF(G7 = "-",F7,G7))</f>
        <v>221.88950000000114</v>
      </c>
      <c r="I7" s="11">
        <f t="shared" ref="I7:I35" si="1">IF(AND(H7 &lt;&gt; "-", $C7 &lt;&gt; "-", $D7 &lt;&gt; "-"), H7 * ($C7 * $D7), "-")</f>
        <v>8875.5800000000454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52229.125500000002</v>
      </c>
      <c r="G8" s="10">
        <v>52528.118499999997</v>
      </c>
      <c r="H8" s="10">
        <f t="shared" si="0"/>
        <v>298.99299999999494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1952.9069999999999</v>
      </c>
      <c r="G9" s="10">
        <v>2070.2015000000001</v>
      </c>
      <c r="H9" s="10">
        <f t="shared" si="0"/>
        <v>117.2945000000002</v>
      </c>
      <c r="I9" s="11">
        <f t="shared" si="1"/>
        <v>14075.340000000024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2084.0169999999998</v>
      </c>
      <c r="G11" s="10">
        <v>2110.125</v>
      </c>
      <c r="H11" s="10">
        <f t="shared" si="0"/>
        <v>26.108000000000175</v>
      </c>
      <c r="I11" s="11">
        <f t="shared" si="1"/>
        <v>1044.320000000007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87985.312000000005</v>
      </c>
      <c r="G12" s="10">
        <v>89162.15</v>
      </c>
      <c r="H12" s="10">
        <f t="shared" si="0"/>
        <v>1176.8379999999888</v>
      </c>
      <c r="I12" s="11">
        <f t="shared" si="1"/>
        <v>1176.8379999999888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8911.259</v>
      </c>
      <c r="G13" s="10">
        <v>8937.0434999999998</v>
      </c>
      <c r="H13" s="10">
        <f t="shared" si="0"/>
        <v>25.784499999999753</v>
      </c>
      <c r="I13" s="11">
        <f t="shared" si="1"/>
        <v>1031.3799999999901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1987.8415</v>
      </c>
      <c r="G14" s="10">
        <v>2003.9045000000001</v>
      </c>
      <c r="H14" s="10">
        <f t="shared" si="0"/>
        <v>16.063000000000102</v>
      </c>
      <c r="I14" s="11">
        <f t="shared" si="1"/>
        <v>963.78000000000611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15704.56</v>
      </c>
      <c r="G15" s="10">
        <v>15971.202499999999</v>
      </c>
      <c r="H15" s="10">
        <f t="shared" si="0"/>
        <v>266.64249999999993</v>
      </c>
      <c r="I15" s="11">
        <f t="shared" si="1"/>
        <v>10665.699999999997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72704.025999999998</v>
      </c>
      <c r="G16" s="10">
        <v>72986.164000000004</v>
      </c>
      <c r="H16" s="10">
        <f t="shared" si="0"/>
        <v>282.13800000000629</v>
      </c>
      <c r="I16" s="11">
        <f t="shared" si="1"/>
        <v>282.13800000000629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47440.396000000001</v>
      </c>
      <c r="G17" s="10">
        <v>50226.63</v>
      </c>
      <c r="H17" s="10">
        <f t="shared" si="0"/>
        <v>2786.2339999999967</v>
      </c>
      <c r="I17" s="11">
        <f t="shared" si="1"/>
        <v>2786.2339999999967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32481.116999999998</v>
      </c>
      <c r="G18" s="10">
        <v>33122.981</v>
      </c>
      <c r="H18" s="10">
        <f t="shared" si="0"/>
        <v>641.8640000000014</v>
      </c>
      <c r="I18" s="11">
        <f t="shared" si="1"/>
        <v>641.8640000000014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2711.9615000002086</v>
      </c>
      <c r="G19" s="10">
        <v>2781.7474999986589</v>
      </c>
      <c r="H19" s="10">
        <f t="shared" si="0"/>
        <v>69.785999998450279</v>
      </c>
      <c r="I19" s="11">
        <f t="shared" si="1"/>
        <v>334972.79999256134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5422.367499999702</v>
      </c>
      <c r="G20" s="10">
        <v>5514.3628000020981</v>
      </c>
      <c r="H20" s="10">
        <f t="shared" si="0"/>
        <v>91.995300002396107</v>
      </c>
      <c r="I20" s="11">
        <f t="shared" si="1"/>
        <v>441577.44001150131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8478.0720999985933</v>
      </c>
      <c r="G21" s="10">
        <v>8507.3616999983788</v>
      </c>
      <c r="H21" s="10">
        <f t="shared" si="0"/>
        <v>29.289599999785423</v>
      </c>
      <c r="I21" s="11">
        <f t="shared" si="1"/>
        <v>140590.07999897003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5000.7457000017166</v>
      </c>
      <c r="G22" s="10">
        <v>5047.5117999985814</v>
      </c>
      <c r="H22" s="10">
        <f t="shared" si="0"/>
        <v>46.766099996864796</v>
      </c>
      <c r="I22" s="11">
        <f t="shared" si="1"/>
        <v>112238.63999247551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118576.196</v>
      </c>
      <c r="G23" s="10">
        <v>121981.738</v>
      </c>
      <c r="H23" s="10">
        <f t="shared" si="0"/>
        <v>3405.5420000000013</v>
      </c>
      <c r="I23" s="11">
        <f t="shared" si="1"/>
        <v>3405.5420000000013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 t="s">
        <v>9</v>
      </c>
      <c r="G24" s="10" t="s">
        <v>9</v>
      </c>
      <c r="H24" s="10" t="str">
        <f t="shared" si="0"/>
        <v>-</v>
      </c>
      <c r="I24" s="11" t="str">
        <f t="shared" si="1"/>
        <v>-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 t="s">
        <v>9</v>
      </c>
      <c r="G25" s="10" t="s">
        <v>9</v>
      </c>
      <c r="H25" s="10" t="str">
        <f t="shared" si="0"/>
        <v>-</v>
      </c>
      <c r="I25" s="11" t="str">
        <f t="shared" si="1"/>
        <v>-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689853.96900000004</v>
      </c>
      <c r="G26" s="10">
        <v>699715.19200000004</v>
      </c>
      <c r="H26" s="10">
        <f t="shared" si="0"/>
        <v>9861.2229999999981</v>
      </c>
      <c r="I26" s="11">
        <f t="shared" si="1"/>
        <v>9861.2229999999981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>
        <v>7381.1125000000002</v>
      </c>
      <c r="G27" s="10">
        <v>7436.3959999999997</v>
      </c>
      <c r="H27" s="10">
        <f t="shared" si="0"/>
        <v>55.283499999999549</v>
      </c>
      <c r="I27" s="11">
        <f t="shared" si="1"/>
        <v>4422.6799999999639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3440.6913</v>
      </c>
      <c r="G28" s="10">
        <v>3522.1172000000001</v>
      </c>
      <c r="H28" s="10">
        <f t="shared" si="0"/>
        <v>81.425900000000183</v>
      </c>
      <c r="I28" s="11">
        <f t="shared" si="1"/>
        <v>293133.24000000069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17154.897000000001</v>
      </c>
      <c r="G30" s="10">
        <v>17226.219499999999</v>
      </c>
      <c r="H30" s="10">
        <f t="shared" si="0"/>
        <v>71.322499999998399</v>
      </c>
      <c r="I30" s="11">
        <f t="shared" si="1"/>
        <v>2852.899999999936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267074.614</v>
      </c>
      <c r="G31" s="10">
        <v>268183.68199999997</v>
      </c>
      <c r="H31" s="10">
        <f t="shared" si="0"/>
        <v>1109.0679999999702</v>
      </c>
      <c r="I31" s="11">
        <f t="shared" si="1"/>
        <v>1109.0679999999702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100.3475</v>
      </c>
      <c r="G32" s="10">
        <v>101.726</v>
      </c>
      <c r="H32" s="10">
        <f t="shared" si="0"/>
        <v>1.3785000000000025</v>
      </c>
      <c r="I32" s="11">
        <f t="shared" si="1"/>
        <v>41.355000000000075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1071.5236</v>
      </c>
      <c r="G33" s="10">
        <v>1559.0636</v>
      </c>
      <c r="H33" s="10">
        <f t="shared" si="0"/>
        <v>487.53999999999996</v>
      </c>
      <c r="I33" s="11">
        <f t="shared" si="1"/>
        <v>39003.199999999997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>
        <v>28.2776</v>
      </c>
      <c r="G34" s="10">
        <v>28.2776</v>
      </c>
      <c r="H34" s="10">
        <f t="shared" si="0"/>
        <v>0</v>
      </c>
      <c r="I34" s="11">
        <f t="shared" si="1"/>
        <v>0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>
        <v>79.382000000000005</v>
      </c>
      <c r="G35" s="10">
        <v>155.92320000000001</v>
      </c>
      <c r="H35" s="10">
        <f t="shared" si="0"/>
        <v>76.541200000000003</v>
      </c>
      <c r="I35" s="11">
        <f t="shared" si="1"/>
        <v>1530.8240000000001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Жилейкин Федор Сергеевич</cp:lastModifiedBy>
  <dcterms:created xsi:type="dcterms:W3CDTF">2008-02-22T00:29:11Z</dcterms:created>
  <dcterms:modified xsi:type="dcterms:W3CDTF">2016-10-12T06:05:12Z</dcterms:modified>
</cp:coreProperties>
</file>