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Жилейкин ФС\Desktop\"/>
    </mc:Choice>
  </mc:AlternateContent>
  <bookViews>
    <workbookView xWindow="120" yWindow="45" windowWidth="19020" windowHeight="9090"/>
  </bookViews>
  <sheets>
    <sheet name="Лист данных" sheetId="2" r:id="rId1"/>
  </sheets>
  <calcPr calcId="162913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<sst xmlns="http://schemas.openxmlformats.org/spreadsheetml/2006/main" count="56" uniqueCount="49">
  <si>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</si>
  <si>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</si>
  <si>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</si>
  <si>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</si>
  <si>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</si>
  <si>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</si>
  <si>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</si>
  <si>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</si>
  <si>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</si>
  <si>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</si>
  <si>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01.10.2016</t>
  </si>
  <si>
    <t>Показания на 01.11.2016</t>
  </si>
  <si>
    <t>Срез показаний счетчика с коэффициентами за период 01.10.2016 - 01.11.2016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</si>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</sst>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4" fontId="4" fillId="0" borderId="2" xfId="0" applyNumberFormat="1" applyFont="1" applyBorder="1" applyAlignment="1">
      <alignment horizontal="right" vertical="center" wrapText="1" shrinkToFi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65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7" sqref="G7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37227.125</v>
      </c>
      <c r="G6" s="10">
        <v>37695.305500000002</v>
      </c>
      <c r="H6" s="10">
        <f>IF(AND(G6 &lt;&gt; "-", F6 &lt;&gt; "-"), G6-F6, IF(G6 = "-",F6,G6))</f>
        <v>468.18050000000221</v>
      </c>
      <c r="I6" s="11">
        <f>IF(AND(H6 &lt;&gt; "-", $C6 &lt;&gt; "-", $D6 &lt;&gt; "-"), H6 * ($C6 * $D6), "-")</f>
        <v>9363.6100000000442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16865.9185</v>
      </c>
      <c r="G7" s="10">
        <v>17111.405500000001</v>
      </c>
      <c r="H7" s="10">
        <f t="shared" ref="H7:H35" si="0">IF(AND(G7 &lt;&gt; "-", F7 &lt;&gt; "-"), G7-F7, IF(G7 = "-",F7,G7))</f>
        <v>245.48700000000099</v>
      </c>
      <c r="I7" s="11">
        <f t="shared" ref="I7:I35" si="1">IF(AND(H7 &lt;&gt; "-", $C7 &lt;&gt; "-", $D7 &lt;&gt; "-"), H7 * ($C7 * $D7), "-")</f>
        <v>9819.4800000000396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52528.118499999997</v>
      </c>
      <c r="G8" s="10">
        <v>53144.347000000002</v>
      </c>
      <c r="H8" s="10">
        <f t="shared" si="0"/>
        <v>616.22850000000471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2070.2015000000001</v>
      </c>
      <c r="G9" s="10">
        <v>2177.1990000000001</v>
      </c>
      <c r="H9" s="10">
        <f t="shared" si="0"/>
        <v>106.99749999999995</v>
      </c>
      <c r="I9" s="11">
        <f t="shared" si="1"/>
        <v>12839.699999999993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2110.125</v>
      </c>
      <c r="G11" s="10">
        <v>2129.5135</v>
      </c>
      <c r="H11" s="10">
        <f t="shared" si="0"/>
        <v>19.388500000000022</v>
      </c>
      <c r="I11" s="11">
        <f t="shared" si="1"/>
        <v>775.54000000000087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89162.15</v>
      </c>
      <c r="G12" s="10">
        <v>90009.611999999994</v>
      </c>
      <c r="H12" s="10">
        <f t="shared" si="0"/>
        <v>847.46199999999953</v>
      </c>
      <c r="I12" s="11">
        <f t="shared" si="1"/>
        <v>847.46199999999953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8937.0434999999998</v>
      </c>
      <c r="G13" s="10">
        <v>8970.8320000000003</v>
      </c>
      <c r="H13" s="10">
        <f t="shared" si="0"/>
        <v>33.788500000000568</v>
      </c>
      <c r="I13" s="11">
        <f t="shared" si="1"/>
        <v>1351.5400000000227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2003.9045000000001</v>
      </c>
      <c r="G14" s="10">
        <v>2019.723</v>
      </c>
      <c r="H14" s="10">
        <f t="shared" si="0"/>
        <v>15.818499999999858</v>
      </c>
      <c r="I14" s="11">
        <f t="shared" si="1"/>
        <v>949.10999999999149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15971.202499999999</v>
      </c>
      <c r="G15" s="10">
        <v>16269.184999999999</v>
      </c>
      <c r="H15" s="10">
        <f t="shared" si="0"/>
        <v>297.98250000000007</v>
      </c>
      <c r="I15" s="11">
        <f t="shared" si="1"/>
        <v>11919.300000000003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72986.164000000004</v>
      </c>
      <c r="G16" s="10">
        <v>73327.028000000006</v>
      </c>
      <c r="H16" s="10">
        <f t="shared" si="0"/>
        <v>340.8640000000014</v>
      </c>
      <c r="I16" s="11">
        <f t="shared" si="1"/>
        <v>340.8640000000014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50226.63</v>
      </c>
      <c r="G17" s="10">
        <v>53953.19</v>
      </c>
      <c r="H17" s="10">
        <f t="shared" si="0"/>
        <v>3726.5600000000049</v>
      </c>
      <c r="I17" s="11">
        <f t="shared" si="1"/>
        <v>3726.5600000000049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33122.981</v>
      </c>
      <c r="G18" s="10">
        <v>33778.923999999999</v>
      </c>
      <c r="H18" s="10">
        <f t="shared" si="0"/>
        <v>655.9429999999993</v>
      </c>
      <c r="I18" s="11">
        <f t="shared" si="1"/>
        <v>655.9429999999993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2781.7474999986589</v>
      </c>
      <c r="G19" s="10">
        <v>2860.0749000012875</v>
      </c>
      <c r="H19" s="10">
        <f t="shared" si="0"/>
        <v>78.327400002628565</v>
      </c>
      <c r="I19" s="11">
        <f t="shared" si="1"/>
        <v>375971.52001261711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5514.3628000020981</v>
      </c>
      <c r="G20" s="10">
        <v>5603.7412000000477</v>
      </c>
      <c r="H20" s="10">
        <f t="shared" si="0"/>
        <v>89.3783999979496</v>
      </c>
      <c r="I20" s="11">
        <f t="shared" si="1"/>
        <v>429016.31999015808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8507.3616999983788</v>
      </c>
      <c r="G21" s="10">
        <v>8549.7337999939919</v>
      </c>
      <c r="H21" s="10">
        <f t="shared" si="0"/>
        <v>42.372099995613098</v>
      </c>
      <c r="I21" s="11">
        <f t="shared" si="1"/>
        <v>203386.07997894287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5047.5117999985814</v>
      </c>
      <c r="G22" s="10">
        <v>5113.5667999982834</v>
      </c>
      <c r="H22" s="10">
        <f t="shared" si="0"/>
        <v>66.054999999701977</v>
      </c>
      <c r="I22" s="11">
        <f t="shared" si="1"/>
        <v>158531.99999928474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121981.738</v>
      </c>
      <c r="G23" s="10">
        <v>127919.13400000001</v>
      </c>
      <c r="H23" s="10">
        <f t="shared" si="0"/>
        <v>5937.3960000000079</v>
      </c>
      <c r="I23" s="11">
        <f t="shared" si="1"/>
        <v>5937.3960000000079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 t="s">
        <v>9</v>
      </c>
      <c r="G24" s="10" t="s">
        <v>9</v>
      </c>
      <c r="H24" s="10" t="str">
        <f t="shared" si="0"/>
        <v>-</v>
      </c>
      <c r="I24" s="11" t="str">
        <f t="shared" si="1"/>
        <v>-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 t="s">
        <v>9</v>
      </c>
      <c r="G25" s="10" t="s">
        <v>9</v>
      </c>
      <c r="H25" s="10" t="str">
        <f t="shared" si="0"/>
        <v>-</v>
      </c>
      <c r="I25" s="11" t="str">
        <f t="shared" si="1"/>
        <v>-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699715.19200000004</v>
      </c>
      <c r="G26" s="10">
        <v>710754.57299999997</v>
      </c>
      <c r="H26" s="10">
        <f t="shared" si="0"/>
        <v>11039.380999999936</v>
      </c>
      <c r="I26" s="11">
        <f t="shared" si="1"/>
        <v>11039.380999999936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>
        <v>7436.3959999999997</v>
      </c>
      <c r="G27" s="10">
        <v>7542.7479999999996</v>
      </c>
      <c r="H27" s="10">
        <f t="shared" si="0"/>
        <v>106.35199999999986</v>
      </c>
      <c r="I27" s="11">
        <f t="shared" si="1"/>
        <v>8508.1599999999889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3522.1172000000001</v>
      </c>
      <c r="G28" s="10">
        <v>3617.2166999999999</v>
      </c>
      <c r="H28" s="10">
        <f t="shared" si="0"/>
        <v>95.099499999999807</v>
      </c>
      <c r="I28" s="11">
        <f t="shared" si="1"/>
        <v>342358.19999999931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17226.219499999999</v>
      </c>
      <c r="G30" s="10">
        <v>17338.393</v>
      </c>
      <c r="H30" s="10">
        <f t="shared" si="0"/>
        <v>112.17350000000079</v>
      </c>
      <c r="I30" s="11">
        <f t="shared" si="1"/>
        <v>4486.9400000000314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268183.68199999997</v>
      </c>
      <c r="G31" s="10">
        <v>269709.49599999998</v>
      </c>
      <c r="H31" s="10">
        <f t="shared" si="0"/>
        <v>1525.814000000013</v>
      </c>
      <c r="I31" s="11">
        <f t="shared" si="1"/>
        <v>1525.814000000013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101.726</v>
      </c>
      <c r="G32" s="10">
        <v>105.214</v>
      </c>
      <c r="H32" s="10">
        <f t="shared" si="0"/>
        <v>3.4879999999999995</v>
      </c>
      <c r="I32" s="11">
        <f t="shared" si="1"/>
        <v>104.63999999999999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1559.0636</v>
      </c>
      <c r="G33" s="10">
        <v>1942.7439999999999</v>
      </c>
      <c r="H33" s="10">
        <f t="shared" si="0"/>
        <v>383.68039999999996</v>
      </c>
      <c r="I33" s="11">
        <f t="shared" si="1"/>
        <v>30694.431999999997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>
        <v>28.2776</v>
      </c>
      <c r="G34" s="10">
        <v>28.2776</v>
      </c>
      <c r="H34" s="10">
        <f t="shared" si="0"/>
        <v>0</v>
      </c>
      <c r="I34" s="11">
        <f t="shared" si="1"/>
        <v>0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>
        <v>155.92320000000001</v>
      </c>
      <c r="G35" s="10">
        <v>275.74079999999998</v>
      </c>
      <c r="H35" s="10">
        <f t="shared" si="0"/>
        <v>119.81759999999997</v>
      </c>
      <c r="I35" s="11">
        <f t="shared" si="1"/>
        <v>2396.3519999999994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Жилейкин Федор Сергеевич</cp:lastModifiedBy>
  <dcterms:created xsi:type="dcterms:W3CDTF">2008-02-22T00:29:11Z</dcterms:created>
  <dcterms:modified xsi:type="dcterms:W3CDTF">2016-11-03T08:44:56Z</dcterms:modified>
</cp:coreProperties>
</file>